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5600" windowHeight="7200"/>
  </bookViews>
  <sheets>
    <sheet name="BCA" sheetId="1" r:id="rId1"/>
    <sheet name="PSS" sheetId="2" r:id="rId2"/>
    <sheet name="BSS" sheetId="3" r:id="rId3"/>
    <sheet name="Sheet2" sheetId="5" r:id="rId4"/>
  </sheets>
  <definedNames>
    <definedName name="_xlnm._FilterDatabase" localSheetId="1" hidden="1">PSS!$A$2:$W$14</definedName>
  </definedNames>
  <calcPr calcId="124519"/>
</workbook>
</file>

<file path=xl/calcChain.xml><?xml version="1.0" encoding="utf-8"?>
<calcChain xmlns="http://schemas.openxmlformats.org/spreadsheetml/2006/main">
  <c r="X16" i="5"/>
  <c r="W16"/>
  <c r="V16"/>
  <c r="T16"/>
  <c r="R16"/>
  <c r="Q16"/>
  <c r="P16"/>
  <c r="O16"/>
  <c r="N16"/>
  <c r="M16"/>
  <c r="L16"/>
  <c r="J16"/>
  <c r="I16"/>
  <c r="H16"/>
  <c r="G16"/>
  <c r="F16"/>
  <c r="E16"/>
  <c r="C16"/>
  <c r="U14"/>
  <c r="K14"/>
  <c r="U13"/>
  <c r="U10"/>
  <c r="U16" s="1"/>
  <c r="K10"/>
  <c r="K16" s="1"/>
  <c r="S4"/>
  <c r="S16" s="1"/>
  <c r="D16"/>
  <c r="X19" i="3" l="1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C19"/>
  <c r="D17"/>
  <c r="D16"/>
  <c r="D15"/>
  <c r="D14"/>
  <c r="D13"/>
  <c r="D12"/>
  <c r="D11"/>
  <c r="D10"/>
  <c r="D9"/>
  <c r="D8"/>
  <c r="D7"/>
  <c r="D6"/>
  <c r="D5"/>
  <c r="D4"/>
  <c r="D3"/>
  <c r="X16" i="2"/>
  <c r="W16"/>
  <c r="V16"/>
  <c r="U16" s="1"/>
  <c r="T16"/>
  <c r="S16" s="1"/>
  <c r="R16"/>
  <c r="Q16"/>
  <c r="P16"/>
  <c r="O16"/>
  <c r="N16"/>
  <c r="M16"/>
  <c r="L16"/>
  <c r="K16" s="1"/>
  <c r="J16"/>
  <c r="I16"/>
  <c r="H16"/>
  <c r="G16"/>
  <c r="F16"/>
  <c r="E16"/>
  <c r="D19" i="3" l="1"/>
  <c r="C16" i="2"/>
  <c r="U14"/>
  <c r="K14"/>
  <c r="D14"/>
  <c r="U13"/>
  <c r="D13"/>
  <c r="D12"/>
  <c r="D11"/>
  <c r="U10"/>
  <c r="K10"/>
  <c r="D10"/>
  <c r="D9"/>
  <c r="D8"/>
  <c r="D7"/>
  <c r="D6"/>
  <c r="D5"/>
  <c r="S4"/>
  <c r="D4"/>
  <c r="D3"/>
  <c r="G5" i="1"/>
  <c r="D16" i="2" l="1"/>
  <c r="D5" i="1"/>
  <c r="G4"/>
  <c r="D4"/>
</calcChain>
</file>

<file path=xl/sharedStrings.xml><?xml version="1.0" encoding="utf-8"?>
<sst xmlns="http://schemas.openxmlformats.org/spreadsheetml/2006/main" count="143" uniqueCount="50">
  <si>
    <t>BCA</t>
  </si>
  <si>
    <t>SL NO</t>
  </si>
  <si>
    <t>SUBJECT</t>
  </si>
  <si>
    <t>INTAKE</t>
  </si>
  <si>
    <t>GM</t>
  </si>
  <si>
    <t>SC</t>
  </si>
  <si>
    <t>ST</t>
  </si>
  <si>
    <t>CAT-1</t>
  </si>
  <si>
    <t>2A</t>
  </si>
  <si>
    <t>2B</t>
  </si>
  <si>
    <t>3A</t>
  </si>
  <si>
    <t>3B</t>
  </si>
  <si>
    <t>HK</t>
  </si>
  <si>
    <t>PH</t>
  </si>
  <si>
    <t>B/BC</t>
  </si>
  <si>
    <t>B/BT</t>
  </si>
  <si>
    <t>B/ES</t>
  </si>
  <si>
    <t>B/MB</t>
  </si>
  <si>
    <t>B/Z</t>
  </si>
  <si>
    <t>C/BC</t>
  </si>
  <si>
    <t>C/BT</t>
  </si>
  <si>
    <t>C/B</t>
  </si>
  <si>
    <t>C/ES</t>
  </si>
  <si>
    <t>C/G</t>
  </si>
  <si>
    <t>C/M</t>
  </si>
  <si>
    <t>C/MB</t>
  </si>
  <si>
    <t>C/Z</t>
  </si>
  <si>
    <t>CS/G</t>
  </si>
  <si>
    <t>CS/E</t>
  </si>
  <si>
    <t>M/CS</t>
  </si>
  <si>
    <t>M/E</t>
  </si>
  <si>
    <t>M/G</t>
  </si>
  <si>
    <t>P/C</t>
  </si>
  <si>
    <t>P/CS</t>
  </si>
  <si>
    <t>P/E</t>
  </si>
  <si>
    <t>P/G</t>
  </si>
  <si>
    <t>P/M</t>
  </si>
  <si>
    <t>Z/BC</t>
  </si>
  <si>
    <t>Z/BT</t>
  </si>
  <si>
    <t>Z/ES</t>
  </si>
  <si>
    <t>Z/MB</t>
  </si>
  <si>
    <t>PHYSICAL SCIENCE</t>
  </si>
  <si>
    <t>PSS</t>
  </si>
  <si>
    <t>BSS</t>
  </si>
  <si>
    <t xml:space="preserve"> </t>
  </si>
  <si>
    <t>SEAT MATRIX FOR BCA ADMISSIONS 2023-24</t>
  </si>
  <si>
    <t>I MERIT LIST</t>
  </si>
  <si>
    <t>II MERIT/ PAYMENT LIST</t>
  </si>
  <si>
    <t>BIOLOGICAL SCIENCE SUBJECTS</t>
  </si>
  <si>
    <t>-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</si>
</sst>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164" fontId="3" fillId="2" borderId="9" xfId="1" applyNumberFormat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0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6" fillId="3" borderId="10" xfId="1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0" fillId="0" borderId="12" xfId="0" applyNumberFormat="1" applyFont="1" applyBorder="1"/>
    <xf numFmtId="0" fontId="3" fillId="0" borderId="7" xfId="0" applyFont="1" applyBorder="1" applyAlignment="1">
      <alignment vertical="center"/>
    </xf>
    <xf numFmtId="164" fontId="3" fillId="2" borderId="20" xfId="0" applyNumberFormat="1" applyFont="1" applyFill="1" applyBorder="1" applyAlignment="1">
      <alignment horizontal="left"/>
    </xf>
    <xf numFmtId="164" fontId="3" fillId="2" borderId="21" xfId="0" applyNumberFormat="1" applyFont="1" applyFill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2" xfId="0" applyFont="1" applyBorder="1"/>
    <xf numFmtId="164" fontId="3" fillId="2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0" fillId="0" borderId="15" xfId="0" applyNumberFormat="1" applyFont="1" applyBorder="1"/>
    <xf numFmtId="0" fontId="3" fillId="0" borderId="23" xfId="0" applyFont="1" applyBorder="1" applyAlignment="1">
      <alignment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64" fontId="7" fillId="2" borderId="25" xfId="0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6" fillId="3" borderId="12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vertical="center"/>
    </xf>
    <xf numFmtId="164" fontId="0" fillId="0" borderId="11" xfId="0" applyNumberFormat="1" applyFont="1" applyBorder="1" applyAlignment="1">
      <alignment vertical="center"/>
    </xf>
    <xf numFmtId="164" fontId="0" fillId="0" borderId="12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3" fillId="2" borderId="9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3" fillId="0" borderId="10" xfId="0" applyFont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6" fillId="3" borderId="2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6" fillId="3" borderId="15" xfId="1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164" fontId="4" fillId="2" borderId="21" xfId="0" applyNumberFormat="1" applyFont="1" applyFill="1" applyBorder="1" applyAlignment="1">
      <alignment horizontal="left"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left"/>
    </xf>
    <xf numFmtId="164" fontId="6" fillId="3" borderId="21" xfId="0" applyNumberFormat="1" applyFont="1" applyFill="1" applyBorder="1" applyAlignment="1">
      <alignment horizontal="left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/>
    </xf>
    <xf numFmtId="164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selection activeCell="I4" sqref="I4:I5"/>
    </sheetView>
  </sheetViews>
  <sheetFormatPr defaultRowHeight="15"/>
  <cols>
    <col min="1" max="1" width="7.28515625" style="16" customWidth="1"/>
    <col min="2" max="2" width="31.5703125" style="16" customWidth="1"/>
    <col min="3" max="4" width="5" style="16" customWidth="1"/>
    <col min="5" max="6" width="4.7109375" style="16" customWidth="1"/>
    <col min="7" max="24" width="4" style="16" customWidth="1"/>
    <col min="25" max="16384" width="9.140625" style="16"/>
  </cols>
  <sheetData>
    <row r="1" spans="1:24" ht="21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20.2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</row>
    <row r="3" spans="1:24" ht="15.75">
      <c r="A3" s="3" t="s">
        <v>1</v>
      </c>
      <c r="B3" s="3" t="s">
        <v>2</v>
      </c>
      <c r="C3" s="3" t="s">
        <v>3</v>
      </c>
      <c r="D3" s="3"/>
      <c r="E3" s="93" t="s">
        <v>4</v>
      </c>
      <c r="F3" s="94"/>
      <c r="G3" s="93" t="s">
        <v>5</v>
      </c>
      <c r="H3" s="94"/>
      <c r="I3" s="93" t="s">
        <v>6</v>
      </c>
      <c r="J3" s="94"/>
      <c r="K3" s="93" t="s">
        <v>7</v>
      </c>
      <c r="L3" s="94"/>
      <c r="M3" s="93" t="s">
        <v>8</v>
      </c>
      <c r="N3" s="94"/>
      <c r="O3" s="93" t="s">
        <v>9</v>
      </c>
      <c r="P3" s="94"/>
      <c r="Q3" s="93" t="s">
        <v>10</v>
      </c>
      <c r="R3" s="94"/>
      <c r="S3" s="93" t="s">
        <v>11</v>
      </c>
      <c r="T3" s="94"/>
      <c r="U3" s="93" t="s">
        <v>12</v>
      </c>
      <c r="V3" s="94"/>
      <c r="W3" s="93" t="s">
        <v>13</v>
      </c>
      <c r="X3" s="94"/>
    </row>
    <row r="4" spans="1:24" ht="15.75">
      <c r="A4" s="17">
        <v>1</v>
      </c>
      <c r="B4" s="15" t="s">
        <v>46</v>
      </c>
      <c r="C4" s="1">
        <v>60</v>
      </c>
      <c r="D4" s="1">
        <f>SUM(F4,H4,J4,L4,N4,P4,R4,T4,V4,X4)</f>
        <v>60</v>
      </c>
      <c r="E4" s="18">
        <v>26</v>
      </c>
      <c r="F4" s="18">
        <v>26</v>
      </c>
      <c r="G4" s="18">
        <f>C4*15/100</f>
        <v>9</v>
      </c>
      <c r="H4" s="18">
        <v>9</v>
      </c>
      <c r="I4" s="18">
        <v>2</v>
      </c>
      <c r="J4" s="18">
        <v>2</v>
      </c>
      <c r="K4" s="18">
        <v>2</v>
      </c>
      <c r="L4" s="18">
        <v>2</v>
      </c>
      <c r="M4" s="18">
        <v>9</v>
      </c>
      <c r="N4" s="18">
        <v>9</v>
      </c>
      <c r="O4" s="18">
        <v>2</v>
      </c>
      <c r="P4" s="18">
        <v>2</v>
      </c>
      <c r="Q4" s="18">
        <v>2</v>
      </c>
      <c r="R4" s="18">
        <v>2</v>
      </c>
      <c r="S4" s="18">
        <v>2</v>
      </c>
      <c r="T4" s="18">
        <v>2</v>
      </c>
      <c r="U4" s="18">
        <v>5</v>
      </c>
      <c r="V4" s="18">
        <v>5</v>
      </c>
      <c r="W4" s="19">
        <v>1</v>
      </c>
      <c r="X4" s="19">
        <v>1</v>
      </c>
    </row>
    <row r="5" spans="1:24" ht="15.75">
      <c r="A5" s="2">
        <v>2</v>
      </c>
      <c r="B5" s="15" t="s">
        <v>47</v>
      </c>
      <c r="C5" s="1">
        <v>60</v>
      </c>
      <c r="D5" s="1">
        <f>SUM(F5,H5,J5,L5,N5,P5,R5,T5,V5,X5)</f>
        <v>61</v>
      </c>
      <c r="E5" s="18">
        <v>26</v>
      </c>
      <c r="F5" s="18">
        <v>27</v>
      </c>
      <c r="G5" s="18">
        <f>C5*15/100</f>
        <v>9</v>
      </c>
      <c r="H5" s="18">
        <v>9</v>
      </c>
      <c r="I5" s="18">
        <v>2</v>
      </c>
      <c r="J5" s="18">
        <v>2</v>
      </c>
      <c r="K5" s="18">
        <v>2</v>
      </c>
      <c r="L5" s="18">
        <v>2</v>
      </c>
      <c r="M5" s="18">
        <v>9</v>
      </c>
      <c r="N5" s="18">
        <v>9</v>
      </c>
      <c r="O5" s="18">
        <v>2</v>
      </c>
      <c r="P5" s="18">
        <v>2</v>
      </c>
      <c r="Q5" s="18">
        <v>2</v>
      </c>
      <c r="R5" s="18">
        <v>2</v>
      </c>
      <c r="S5" s="18">
        <v>2</v>
      </c>
      <c r="T5" s="18">
        <v>2</v>
      </c>
      <c r="U5" s="18">
        <v>5</v>
      </c>
      <c r="V5" s="18">
        <v>5</v>
      </c>
      <c r="W5" s="19">
        <v>1</v>
      </c>
      <c r="X5" s="19">
        <v>1</v>
      </c>
    </row>
  </sheetData>
  <mergeCells count="12">
    <mergeCell ref="A1:X1"/>
    <mergeCell ref="K3:L3"/>
    <mergeCell ref="A2:X2"/>
    <mergeCell ref="W3:X3"/>
    <mergeCell ref="U3:V3"/>
    <mergeCell ref="S3:T3"/>
    <mergeCell ref="Q3:R3"/>
    <mergeCell ref="O3:P3"/>
    <mergeCell ref="M3:N3"/>
    <mergeCell ref="I3:J3"/>
    <mergeCell ref="G3:H3"/>
    <mergeCell ref="E3:F3"/>
  </mergeCells>
  <pageMargins left="0.22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6"/>
  <sheetViews>
    <sheetView workbookViewId="0">
      <selection activeCell="A24" sqref="A24"/>
    </sheetView>
  </sheetViews>
  <sheetFormatPr defaultRowHeight="15"/>
  <cols>
    <col min="1" max="1" width="7.7109375" style="4" bestFit="1" customWidth="1"/>
    <col min="2" max="2" width="12.28515625" style="4" customWidth="1"/>
    <col min="3" max="4" width="5.7109375" style="4" customWidth="1"/>
    <col min="5" max="23" width="5.140625" style="4" customWidth="1"/>
    <col min="24" max="24" width="5.140625" style="16" customWidth="1"/>
    <col min="25" max="16384" width="9.140625" style="4"/>
  </cols>
  <sheetData>
    <row r="1" spans="1:24" ht="21" thickBot="1">
      <c r="A1" s="100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</row>
    <row r="2" spans="1:24" ht="15.75">
      <c r="A2" s="51" t="s">
        <v>1</v>
      </c>
      <c r="B2" s="51" t="s">
        <v>2</v>
      </c>
      <c r="C2" s="98" t="s">
        <v>3</v>
      </c>
      <c r="D2" s="99"/>
      <c r="E2" s="98" t="s">
        <v>4</v>
      </c>
      <c r="F2" s="99"/>
      <c r="G2" s="98" t="s">
        <v>5</v>
      </c>
      <c r="H2" s="99"/>
      <c r="I2" s="98" t="s">
        <v>6</v>
      </c>
      <c r="J2" s="99"/>
      <c r="K2" s="103" t="s">
        <v>7</v>
      </c>
      <c r="L2" s="104"/>
      <c r="M2" s="103" t="s">
        <v>8</v>
      </c>
      <c r="N2" s="104"/>
      <c r="O2" s="103" t="s">
        <v>9</v>
      </c>
      <c r="P2" s="104"/>
      <c r="Q2" s="103" t="s">
        <v>10</v>
      </c>
      <c r="R2" s="104"/>
      <c r="S2" s="103" t="s">
        <v>11</v>
      </c>
      <c r="T2" s="104"/>
      <c r="U2" s="103" t="s">
        <v>12</v>
      </c>
      <c r="V2" s="104"/>
      <c r="W2" s="103" t="s">
        <v>13</v>
      </c>
      <c r="X2" s="104"/>
    </row>
    <row r="3" spans="1:24" ht="15.75">
      <c r="A3" s="52">
        <v>1</v>
      </c>
      <c r="B3" s="34" t="s">
        <v>23</v>
      </c>
      <c r="C3" s="59">
        <v>15</v>
      </c>
      <c r="D3" s="22">
        <f t="shared" ref="D3:D9" si="0">SUM(F3,H3,J3,L3,N3,P3,R3,T3,V3,X3)</f>
        <v>10</v>
      </c>
      <c r="E3" s="10">
        <v>3</v>
      </c>
      <c r="F3" s="11">
        <v>3</v>
      </c>
      <c r="G3" s="10">
        <v>2</v>
      </c>
      <c r="H3" s="11">
        <v>2</v>
      </c>
      <c r="I3" s="7">
        <v>1</v>
      </c>
      <c r="J3" s="8"/>
      <c r="K3" s="10">
        <v>1</v>
      </c>
      <c r="L3" s="11">
        <v>1</v>
      </c>
      <c r="M3" s="7">
        <v>2</v>
      </c>
      <c r="N3" s="8"/>
      <c r="O3" s="7">
        <v>1</v>
      </c>
      <c r="P3" s="8"/>
      <c r="Q3" s="10">
        <v>1</v>
      </c>
      <c r="R3" s="11">
        <v>1</v>
      </c>
      <c r="S3" s="10">
        <v>1</v>
      </c>
      <c r="T3" s="11">
        <v>1</v>
      </c>
      <c r="U3" s="10">
        <v>2</v>
      </c>
      <c r="V3" s="11">
        <v>2</v>
      </c>
      <c r="W3" s="13">
        <v>1</v>
      </c>
      <c r="X3" s="20"/>
    </row>
    <row r="4" spans="1:24" ht="15.75">
      <c r="A4" s="53">
        <v>2</v>
      </c>
      <c r="B4" s="34" t="s">
        <v>24</v>
      </c>
      <c r="C4" s="59">
        <v>40</v>
      </c>
      <c r="D4" s="22">
        <f t="shared" si="0"/>
        <v>21</v>
      </c>
      <c r="E4" s="7">
        <v>15</v>
      </c>
      <c r="F4" s="8">
        <v>1</v>
      </c>
      <c r="G4" s="7">
        <v>6</v>
      </c>
      <c r="H4" s="8">
        <v>5</v>
      </c>
      <c r="I4" s="10">
        <v>1</v>
      </c>
      <c r="J4" s="11">
        <v>1</v>
      </c>
      <c r="K4" s="10">
        <v>2</v>
      </c>
      <c r="L4" s="11">
        <v>2</v>
      </c>
      <c r="M4" s="7">
        <v>6</v>
      </c>
      <c r="N4" s="8">
        <v>5</v>
      </c>
      <c r="O4" s="10">
        <v>2</v>
      </c>
      <c r="P4" s="11">
        <v>2</v>
      </c>
      <c r="Q4" s="10">
        <v>2</v>
      </c>
      <c r="R4" s="11">
        <v>2</v>
      </c>
      <c r="S4" s="10">
        <f>C4*5/100</f>
        <v>2</v>
      </c>
      <c r="T4" s="11">
        <v>2</v>
      </c>
      <c r="U4" s="7">
        <v>3</v>
      </c>
      <c r="V4" s="8">
        <v>1</v>
      </c>
      <c r="W4" s="13">
        <v>1</v>
      </c>
      <c r="X4" s="20"/>
    </row>
    <row r="5" spans="1:24" ht="15.75">
      <c r="A5" s="54">
        <v>3</v>
      </c>
      <c r="B5" s="35" t="s">
        <v>27</v>
      </c>
      <c r="C5" s="60">
        <v>10</v>
      </c>
      <c r="D5" s="23">
        <f t="shared" si="0"/>
        <v>10</v>
      </c>
      <c r="E5" s="10">
        <v>2</v>
      </c>
      <c r="F5" s="11">
        <v>2</v>
      </c>
      <c r="G5" s="10">
        <v>1</v>
      </c>
      <c r="H5" s="11">
        <v>1</v>
      </c>
      <c r="I5" s="10">
        <v>1</v>
      </c>
      <c r="J5" s="11">
        <v>1</v>
      </c>
      <c r="K5" s="10">
        <v>1</v>
      </c>
      <c r="L5" s="11">
        <v>1</v>
      </c>
      <c r="M5" s="10">
        <v>1</v>
      </c>
      <c r="N5" s="11">
        <v>1</v>
      </c>
      <c r="O5" s="10">
        <v>1</v>
      </c>
      <c r="P5" s="11">
        <v>1</v>
      </c>
      <c r="Q5" s="10">
        <v>1</v>
      </c>
      <c r="R5" s="11">
        <v>1</v>
      </c>
      <c r="S5" s="10">
        <v>1</v>
      </c>
      <c r="T5" s="11">
        <v>1</v>
      </c>
      <c r="U5" s="10">
        <v>1</v>
      </c>
      <c r="V5" s="11">
        <v>1</v>
      </c>
      <c r="W5" s="14">
        <v>0</v>
      </c>
      <c r="X5" s="20" t="s">
        <v>49</v>
      </c>
    </row>
    <row r="6" spans="1:24" s="5" customFormat="1" ht="15.75">
      <c r="A6" s="55">
        <v>4</v>
      </c>
      <c r="B6" s="35" t="s">
        <v>28</v>
      </c>
      <c r="C6" s="60">
        <v>20</v>
      </c>
      <c r="D6" s="23">
        <f t="shared" si="0"/>
        <v>22</v>
      </c>
      <c r="E6" s="10">
        <v>6</v>
      </c>
      <c r="F6" s="11">
        <v>8</v>
      </c>
      <c r="G6" s="10">
        <v>3</v>
      </c>
      <c r="H6" s="11">
        <v>3</v>
      </c>
      <c r="I6" s="10">
        <v>1</v>
      </c>
      <c r="J6" s="11">
        <v>1</v>
      </c>
      <c r="K6" s="10">
        <v>1</v>
      </c>
      <c r="L6" s="11">
        <v>1</v>
      </c>
      <c r="M6" s="10">
        <v>3</v>
      </c>
      <c r="N6" s="11">
        <v>3</v>
      </c>
      <c r="O6" s="10">
        <v>1</v>
      </c>
      <c r="P6" s="11">
        <v>1</v>
      </c>
      <c r="Q6" s="10">
        <v>1</v>
      </c>
      <c r="R6" s="11">
        <v>1</v>
      </c>
      <c r="S6" s="10">
        <v>1</v>
      </c>
      <c r="T6" s="11">
        <v>1</v>
      </c>
      <c r="U6" s="10">
        <v>2</v>
      </c>
      <c r="V6" s="11">
        <v>2</v>
      </c>
      <c r="W6" s="10">
        <v>1</v>
      </c>
      <c r="X6" s="21">
        <v>1</v>
      </c>
    </row>
    <row r="7" spans="1:24" ht="15.75">
      <c r="A7" s="54">
        <v>5</v>
      </c>
      <c r="B7" s="35" t="s">
        <v>29</v>
      </c>
      <c r="C7" s="60">
        <v>20</v>
      </c>
      <c r="D7" s="23">
        <f t="shared" si="0"/>
        <v>21</v>
      </c>
      <c r="E7" s="10">
        <v>6</v>
      </c>
      <c r="F7" s="11">
        <v>7</v>
      </c>
      <c r="G7" s="10">
        <v>3</v>
      </c>
      <c r="H7" s="11">
        <v>3</v>
      </c>
      <c r="I7" s="10">
        <v>1</v>
      </c>
      <c r="J7" s="11">
        <v>1</v>
      </c>
      <c r="K7" s="10">
        <v>1</v>
      </c>
      <c r="L7" s="11">
        <v>1</v>
      </c>
      <c r="M7" s="10">
        <v>3</v>
      </c>
      <c r="N7" s="11">
        <v>3</v>
      </c>
      <c r="O7" s="10">
        <v>1</v>
      </c>
      <c r="P7" s="11">
        <v>1</v>
      </c>
      <c r="Q7" s="10">
        <v>1</v>
      </c>
      <c r="R7" s="11">
        <v>1</v>
      </c>
      <c r="S7" s="10">
        <v>1</v>
      </c>
      <c r="T7" s="11">
        <v>1</v>
      </c>
      <c r="U7" s="10">
        <v>2</v>
      </c>
      <c r="V7" s="11">
        <v>2</v>
      </c>
      <c r="W7" s="10">
        <v>1</v>
      </c>
      <c r="X7" s="21">
        <v>1</v>
      </c>
    </row>
    <row r="8" spans="1:24" ht="15.75">
      <c r="A8" s="53">
        <v>6</v>
      </c>
      <c r="B8" s="34" t="s">
        <v>30</v>
      </c>
      <c r="C8" s="59">
        <v>20</v>
      </c>
      <c r="D8" s="22">
        <f t="shared" si="0"/>
        <v>3</v>
      </c>
      <c r="E8" s="7">
        <v>6</v>
      </c>
      <c r="F8" s="8"/>
      <c r="G8" s="7">
        <v>3</v>
      </c>
      <c r="H8" s="8">
        <v>1</v>
      </c>
      <c r="I8" s="7">
        <v>1</v>
      </c>
      <c r="J8" s="8"/>
      <c r="K8" s="7">
        <v>1</v>
      </c>
      <c r="L8" s="8"/>
      <c r="M8" s="7">
        <v>3</v>
      </c>
      <c r="N8" s="8">
        <v>1</v>
      </c>
      <c r="O8" s="7">
        <v>1</v>
      </c>
      <c r="P8" s="8"/>
      <c r="Q8" s="7">
        <v>1</v>
      </c>
      <c r="R8" s="8"/>
      <c r="S8" s="10">
        <v>1</v>
      </c>
      <c r="T8" s="11">
        <v>1</v>
      </c>
      <c r="U8" s="7">
        <v>2</v>
      </c>
      <c r="V8" s="8"/>
      <c r="W8" s="13">
        <v>1</v>
      </c>
      <c r="X8" s="20"/>
    </row>
    <row r="9" spans="1:24" ht="15.75">
      <c r="A9" s="52">
        <v>7</v>
      </c>
      <c r="B9" s="34" t="s">
        <v>31</v>
      </c>
      <c r="C9" s="59">
        <v>20</v>
      </c>
      <c r="D9" s="22">
        <f t="shared" si="0"/>
        <v>2</v>
      </c>
      <c r="E9" s="7">
        <v>6</v>
      </c>
      <c r="F9" s="8"/>
      <c r="G9" s="7">
        <v>3</v>
      </c>
      <c r="H9" s="8"/>
      <c r="I9" s="7">
        <v>1</v>
      </c>
      <c r="J9" s="8"/>
      <c r="K9" s="10">
        <v>1</v>
      </c>
      <c r="L9" s="11">
        <v>1</v>
      </c>
      <c r="M9" s="7">
        <v>3</v>
      </c>
      <c r="N9" s="8"/>
      <c r="O9" s="10">
        <v>1</v>
      </c>
      <c r="P9" s="11">
        <v>1</v>
      </c>
      <c r="Q9" s="7">
        <v>1</v>
      </c>
      <c r="R9" s="8"/>
      <c r="S9" s="7">
        <v>1</v>
      </c>
      <c r="T9" s="8"/>
      <c r="U9" s="7">
        <v>2</v>
      </c>
      <c r="V9" s="8"/>
      <c r="W9" s="13">
        <v>1</v>
      </c>
      <c r="X9" s="20"/>
    </row>
    <row r="10" spans="1:24" ht="15.75">
      <c r="A10" s="53">
        <v>8</v>
      </c>
      <c r="B10" s="34" t="s">
        <v>32</v>
      </c>
      <c r="C10" s="59">
        <v>50</v>
      </c>
      <c r="D10" s="22">
        <f>SUM(F10,H10,J10,L10,N10,P10,R10,T10,V10,X10)</f>
        <v>48</v>
      </c>
      <c r="E10" s="10">
        <v>18</v>
      </c>
      <c r="F10" s="11">
        <v>18</v>
      </c>
      <c r="G10" s="10">
        <v>8</v>
      </c>
      <c r="H10" s="11">
        <v>8</v>
      </c>
      <c r="I10" s="10">
        <v>2</v>
      </c>
      <c r="J10" s="11">
        <v>2</v>
      </c>
      <c r="K10" s="7">
        <f>C10*4/100</f>
        <v>2</v>
      </c>
      <c r="L10" s="8">
        <v>2</v>
      </c>
      <c r="M10" s="10">
        <v>8</v>
      </c>
      <c r="N10" s="11">
        <v>8</v>
      </c>
      <c r="O10" s="10">
        <v>2</v>
      </c>
      <c r="P10" s="11">
        <v>1</v>
      </c>
      <c r="Q10" s="12">
        <v>2</v>
      </c>
      <c r="R10" s="9">
        <v>1</v>
      </c>
      <c r="S10" s="10">
        <v>3</v>
      </c>
      <c r="T10" s="11">
        <v>3</v>
      </c>
      <c r="U10" s="10">
        <f>C10*8/100</f>
        <v>4</v>
      </c>
      <c r="V10" s="11">
        <v>4</v>
      </c>
      <c r="W10" s="10">
        <v>1</v>
      </c>
      <c r="X10" s="10">
        <v>1</v>
      </c>
    </row>
    <row r="11" spans="1:24" ht="15.75">
      <c r="A11" s="54">
        <v>9</v>
      </c>
      <c r="B11" s="35" t="s">
        <v>33</v>
      </c>
      <c r="C11" s="60">
        <v>30</v>
      </c>
      <c r="D11" s="23">
        <f>SUM(F11,H11,J11,L11,N11,P11,R11,T11,V11,X11)</f>
        <v>30</v>
      </c>
      <c r="E11" s="10">
        <v>7</v>
      </c>
      <c r="F11" s="11">
        <v>7</v>
      </c>
      <c r="G11" s="10">
        <v>3</v>
      </c>
      <c r="H11" s="11">
        <v>3</v>
      </c>
      <c r="I11" s="10">
        <v>3</v>
      </c>
      <c r="J11" s="11">
        <v>3</v>
      </c>
      <c r="K11" s="10">
        <v>3</v>
      </c>
      <c r="L11" s="11">
        <v>3</v>
      </c>
      <c r="M11" s="10">
        <v>3</v>
      </c>
      <c r="N11" s="11">
        <v>3</v>
      </c>
      <c r="O11" s="10">
        <v>3</v>
      </c>
      <c r="P11" s="11">
        <v>2</v>
      </c>
      <c r="Q11" s="10">
        <v>3</v>
      </c>
      <c r="R11" s="11">
        <v>3</v>
      </c>
      <c r="S11" s="10">
        <v>3</v>
      </c>
      <c r="T11" s="11">
        <v>3</v>
      </c>
      <c r="U11" s="10">
        <v>3</v>
      </c>
      <c r="V11" s="11">
        <v>3</v>
      </c>
      <c r="W11" s="13">
        <v>0</v>
      </c>
      <c r="X11" s="20" t="s">
        <v>49</v>
      </c>
    </row>
    <row r="12" spans="1:24" ht="15.75">
      <c r="A12" s="56">
        <v>10</v>
      </c>
      <c r="B12" s="34" t="s">
        <v>34</v>
      </c>
      <c r="C12" s="59">
        <v>20</v>
      </c>
      <c r="D12" s="22">
        <f>SUM(F12,H12,J12,L12,N12,P12,R12,T12,V12,X12)</f>
        <v>13</v>
      </c>
      <c r="E12" s="7">
        <v>6</v>
      </c>
      <c r="F12" s="8">
        <v>5</v>
      </c>
      <c r="G12" s="7">
        <v>3</v>
      </c>
      <c r="H12" s="8">
        <v>2</v>
      </c>
      <c r="I12" s="10">
        <v>1</v>
      </c>
      <c r="J12" s="11">
        <v>1</v>
      </c>
      <c r="K12" s="7">
        <v>1</v>
      </c>
      <c r="L12" s="8">
        <v>1</v>
      </c>
      <c r="M12" s="7">
        <v>3</v>
      </c>
      <c r="N12" s="8">
        <v>2</v>
      </c>
      <c r="O12" s="10">
        <v>1</v>
      </c>
      <c r="P12" s="11">
        <v>1</v>
      </c>
      <c r="Q12" s="10">
        <v>1</v>
      </c>
      <c r="R12" s="11">
        <v>1</v>
      </c>
      <c r="S12" s="12">
        <v>1</v>
      </c>
      <c r="T12" s="9"/>
      <c r="U12" s="7">
        <v>2</v>
      </c>
      <c r="V12" s="8"/>
      <c r="W12" s="13">
        <v>1</v>
      </c>
      <c r="X12" s="20"/>
    </row>
    <row r="13" spans="1:24" ht="15.75">
      <c r="A13" s="52">
        <v>11</v>
      </c>
      <c r="B13" s="34" t="s">
        <v>35</v>
      </c>
      <c r="C13" s="59">
        <v>15</v>
      </c>
      <c r="D13" s="22">
        <f>SUM(F13,H13,J13,L13,N13,P13,R13,T13,V13,X13)</f>
        <v>5</v>
      </c>
      <c r="E13" s="7">
        <v>4</v>
      </c>
      <c r="F13" s="8">
        <v>3</v>
      </c>
      <c r="G13" s="7">
        <v>2</v>
      </c>
      <c r="H13" s="8"/>
      <c r="I13" s="10">
        <v>1</v>
      </c>
      <c r="J13" s="11">
        <v>1</v>
      </c>
      <c r="K13" s="7">
        <v>1</v>
      </c>
      <c r="L13" s="8"/>
      <c r="M13" s="7">
        <v>2</v>
      </c>
      <c r="N13" s="8"/>
      <c r="O13" s="7">
        <v>1</v>
      </c>
      <c r="P13" s="8"/>
      <c r="Q13" s="7">
        <v>1</v>
      </c>
      <c r="R13" s="8"/>
      <c r="S13" s="10">
        <v>1</v>
      </c>
      <c r="T13" s="11">
        <v>1</v>
      </c>
      <c r="U13" s="7">
        <f>C13*8/100</f>
        <v>1.2</v>
      </c>
      <c r="V13" s="8"/>
      <c r="W13" s="13">
        <v>1</v>
      </c>
      <c r="X13" s="20"/>
    </row>
    <row r="14" spans="1:24" ht="15.75">
      <c r="A14" s="55">
        <v>12</v>
      </c>
      <c r="B14" s="35" t="s">
        <v>36</v>
      </c>
      <c r="C14" s="60">
        <v>50</v>
      </c>
      <c r="D14" s="23">
        <f>SUM(F14,H14,J14,L14,N14,P14,R14,T14,V14,X14)</f>
        <v>56</v>
      </c>
      <c r="E14" s="10">
        <v>18</v>
      </c>
      <c r="F14" s="11">
        <v>24</v>
      </c>
      <c r="G14" s="10">
        <v>8</v>
      </c>
      <c r="H14" s="11">
        <v>8</v>
      </c>
      <c r="I14" s="10">
        <v>2</v>
      </c>
      <c r="J14" s="11">
        <v>2</v>
      </c>
      <c r="K14" s="10">
        <f>C14*4/100</f>
        <v>2</v>
      </c>
      <c r="L14" s="11">
        <v>2</v>
      </c>
      <c r="M14" s="10">
        <v>8</v>
      </c>
      <c r="N14" s="11">
        <v>8</v>
      </c>
      <c r="O14" s="10">
        <v>2</v>
      </c>
      <c r="P14" s="11">
        <v>2</v>
      </c>
      <c r="Q14" s="10">
        <v>2</v>
      </c>
      <c r="R14" s="11">
        <v>2</v>
      </c>
      <c r="S14" s="10">
        <v>3</v>
      </c>
      <c r="T14" s="11">
        <v>3</v>
      </c>
      <c r="U14" s="10">
        <f>C14*8/100</f>
        <v>4</v>
      </c>
      <c r="V14" s="11">
        <v>4</v>
      </c>
      <c r="W14" s="10">
        <v>1</v>
      </c>
      <c r="X14" s="21">
        <v>1</v>
      </c>
    </row>
    <row r="15" spans="1:24" ht="15.75">
      <c r="A15" s="57" t="s">
        <v>1</v>
      </c>
      <c r="B15" s="57" t="s">
        <v>2</v>
      </c>
      <c r="C15" s="105" t="s">
        <v>3</v>
      </c>
      <c r="D15" s="106"/>
      <c r="E15" s="105" t="s">
        <v>4</v>
      </c>
      <c r="F15" s="106"/>
      <c r="G15" s="105" t="s">
        <v>5</v>
      </c>
      <c r="H15" s="106"/>
      <c r="I15" s="105" t="s">
        <v>6</v>
      </c>
      <c r="J15" s="106"/>
      <c r="K15" s="107" t="s">
        <v>7</v>
      </c>
      <c r="L15" s="108"/>
      <c r="M15" s="107" t="s">
        <v>8</v>
      </c>
      <c r="N15" s="108"/>
      <c r="O15" s="107" t="s">
        <v>9</v>
      </c>
      <c r="P15" s="108"/>
      <c r="Q15" s="107" t="s">
        <v>10</v>
      </c>
      <c r="R15" s="108"/>
      <c r="S15" s="107" t="s">
        <v>11</v>
      </c>
      <c r="T15" s="108"/>
      <c r="U15" s="107" t="s">
        <v>12</v>
      </c>
      <c r="V15" s="108"/>
      <c r="W15" s="107" t="s">
        <v>13</v>
      </c>
      <c r="X15" s="108"/>
    </row>
    <row r="16" spans="1:24" ht="15.75" thickBot="1">
      <c r="A16" s="58">
        <v>1</v>
      </c>
      <c r="B16" s="58" t="s">
        <v>42</v>
      </c>
      <c r="C16" s="61">
        <f t="shared" ref="C16:X16" si="1">SUM(C3:C14)</f>
        <v>310</v>
      </c>
      <c r="D16" s="62">
        <f t="shared" si="1"/>
        <v>241</v>
      </c>
      <c r="E16" s="61">
        <f t="shared" si="1"/>
        <v>97</v>
      </c>
      <c r="F16" s="62">
        <f t="shared" si="1"/>
        <v>78</v>
      </c>
      <c r="G16" s="61">
        <f t="shared" si="1"/>
        <v>45</v>
      </c>
      <c r="H16" s="62">
        <f t="shared" si="1"/>
        <v>36</v>
      </c>
      <c r="I16" s="61">
        <f t="shared" si="1"/>
        <v>16</v>
      </c>
      <c r="J16" s="62">
        <f t="shared" si="1"/>
        <v>13</v>
      </c>
      <c r="K16" s="61">
        <f t="shared" si="1"/>
        <v>17</v>
      </c>
      <c r="L16" s="62">
        <f t="shared" si="1"/>
        <v>15</v>
      </c>
      <c r="M16" s="61">
        <f t="shared" si="1"/>
        <v>45</v>
      </c>
      <c r="N16" s="62">
        <f t="shared" si="1"/>
        <v>34</v>
      </c>
      <c r="O16" s="61">
        <f t="shared" si="1"/>
        <v>17</v>
      </c>
      <c r="P16" s="62">
        <f t="shared" si="1"/>
        <v>12</v>
      </c>
      <c r="Q16" s="61">
        <f t="shared" si="1"/>
        <v>17</v>
      </c>
      <c r="R16" s="62">
        <f t="shared" si="1"/>
        <v>13</v>
      </c>
      <c r="S16" s="61">
        <f t="shared" si="1"/>
        <v>19</v>
      </c>
      <c r="T16" s="62">
        <f t="shared" si="1"/>
        <v>17</v>
      </c>
      <c r="U16" s="61">
        <f t="shared" si="1"/>
        <v>28.2</v>
      </c>
      <c r="V16" s="62">
        <f t="shared" si="1"/>
        <v>19</v>
      </c>
      <c r="W16" s="61">
        <f t="shared" si="1"/>
        <v>10</v>
      </c>
      <c r="X16" s="46">
        <f t="shared" si="1"/>
        <v>4</v>
      </c>
    </row>
  </sheetData>
  <mergeCells count="23">
    <mergeCell ref="W15:X15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C2:D2"/>
    <mergeCell ref="A1:X1"/>
    <mergeCell ref="W2:X2"/>
    <mergeCell ref="U2:V2"/>
    <mergeCell ref="S2:T2"/>
    <mergeCell ref="Q2:R2"/>
    <mergeCell ref="O2:P2"/>
    <mergeCell ref="M2:N2"/>
    <mergeCell ref="K2:L2"/>
    <mergeCell ref="I2:J2"/>
    <mergeCell ref="G2:H2"/>
    <mergeCell ref="E2:F2"/>
  </mergeCells>
  <pageMargins left="0.37" right="0.2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9"/>
  <sheetViews>
    <sheetView workbookViewId="0">
      <selection activeCell="W19" activeCellId="1" sqref="U19 W19"/>
    </sheetView>
  </sheetViews>
  <sheetFormatPr defaultRowHeight="15"/>
  <cols>
    <col min="1" max="1" width="7.7109375" bestFit="1" customWidth="1"/>
    <col min="2" max="2" width="11" bestFit="1" customWidth="1"/>
    <col min="3" max="4" width="5.140625" customWidth="1"/>
    <col min="5" max="24" width="5" style="16" customWidth="1"/>
  </cols>
  <sheetData>
    <row r="1" spans="1:28" ht="21" thickBot="1">
      <c r="A1" s="100" t="s">
        <v>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</row>
    <row r="2" spans="1:28" ht="15.75">
      <c r="A2" s="25" t="s">
        <v>1</v>
      </c>
      <c r="B2" s="33" t="s">
        <v>2</v>
      </c>
      <c r="C2" s="109" t="s">
        <v>3</v>
      </c>
      <c r="D2" s="99"/>
      <c r="E2" s="98" t="s">
        <v>4</v>
      </c>
      <c r="F2" s="99"/>
      <c r="G2" s="98" t="s">
        <v>5</v>
      </c>
      <c r="H2" s="99"/>
      <c r="I2" s="98" t="s">
        <v>6</v>
      </c>
      <c r="J2" s="99"/>
      <c r="K2" s="98" t="s">
        <v>7</v>
      </c>
      <c r="L2" s="99"/>
      <c r="M2" s="98" t="s">
        <v>8</v>
      </c>
      <c r="N2" s="99"/>
      <c r="O2" s="98" t="s">
        <v>9</v>
      </c>
      <c r="P2" s="109"/>
      <c r="Q2" s="110" t="s">
        <v>10</v>
      </c>
      <c r="R2" s="111"/>
      <c r="S2" s="109" t="s">
        <v>11</v>
      </c>
      <c r="T2" s="99"/>
      <c r="U2" s="98" t="s">
        <v>12</v>
      </c>
      <c r="V2" s="99"/>
      <c r="W2" s="110" t="s">
        <v>13</v>
      </c>
      <c r="X2" s="111"/>
    </row>
    <row r="3" spans="1:28" ht="15.75">
      <c r="A3" s="26">
        <v>1</v>
      </c>
      <c r="B3" s="34" t="s">
        <v>14</v>
      </c>
      <c r="C3" s="30">
        <v>20</v>
      </c>
      <c r="D3" s="22">
        <f t="shared" ref="D3:D17" si="0">SUM(F3,H3,J3,L3,N3,P3,R3,T3,V3,X3)</f>
        <v>18</v>
      </c>
      <c r="E3" s="39">
        <v>6</v>
      </c>
      <c r="F3" s="38">
        <v>6</v>
      </c>
      <c r="G3" s="39">
        <v>3</v>
      </c>
      <c r="H3" s="38">
        <v>3</v>
      </c>
      <c r="I3" s="40">
        <v>1</v>
      </c>
      <c r="J3" s="41"/>
      <c r="K3" s="39">
        <v>1</v>
      </c>
      <c r="L3" s="38">
        <v>1</v>
      </c>
      <c r="M3" s="39">
        <v>3</v>
      </c>
      <c r="N3" s="38">
        <v>3</v>
      </c>
      <c r="O3" s="39">
        <v>1</v>
      </c>
      <c r="P3" s="64">
        <v>1</v>
      </c>
      <c r="Q3" s="39">
        <v>1</v>
      </c>
      <c r="R3" s="38">
        <v>1</v>
      </c>
      <c r="S3" s="67">
        <v>1</v>
      </c>
      <c r="T3" s="38">
        <v>1</v>
      </c>
      <c r="U3" s="39">
        <v>2</v>
      </c>
      <c r="V3" s="38">
        <v>2</v>
      </c>
      <c r="W3" s="14">
        <v>1</v>
      </c>
      <c r="X3" s="63"/>
    </row>
    <row r="4" spans="1:28" ht="15.75">
      <c r="A4" s="27">
        <v>2</v>
      </c>
      <c r="B4" s="34" t="s">
        <v>15</v>
      </c>
      <c r="C4" s="30">
        <v>20</v>
      </c>
      <c r="D4" s="22">
        <f t="shared" si="0"/>
        <v>12</v>
      </c>
      <c r="E4" s="40">
        <v>6</v>
      </c>
      <c r="F4" s="41">
        <v>5</v>
      </c>
      <c r="G4" s="40">
        <v>3</v>
      </c>
      <c r="H4" s="43">
        <v>1</v>
      </c>
      <c r="I4" s="39">
        <v>1</v>
      </c>
      <c r="J4" s="38">
        <v>1</v>
      </c>
      <c r="K4" s="39">
        <v>1</v>
      </c>
      <c r="L4" s="38">
        <v>1</v>
      </c>
      <c r="M4" s="40">
        <v>3</v>
      </c>
      <c r="N4" s="41">
        <v>1</v>
      </c>
      <c r="O4" s="39">
        <v>1</v>
      </c>
      <c r="P4" s="64">
        <v>1</v>
      </c>
      <c r="Q4" s="39">
        <v>1</v>
      </c>
      <c r="R4" s="38">
        <v>1</v>
      </c>
      <c r="S4" s="67">
        <v>1</v>
      </c>
      <c r="T4" s="38">
        <v>1</v>
      </c>
      <c r="U4" s="40">
        <v>2</v>
      </c>
      <c r="V4" s="41"/>
      <c r="W4" s="14">
        <v>1</v>
      </c>
      <c r="X4" s="63"/>
    </row>
    <row r="5" spans="1:28" ht="15.75">
      <c r="A5" s="26">
        <v>3</v>
      </c>
      <c r="B5" s="34" t="s">
        <v>16</v>
      </c>
      <c r="C5" s="30">
        <v>20</v>
      </c>
      <c r="D5" s="22">
        <f t="shared" si="0"/>
        <v>3</v>
      </c>
      <c r="E5" s="40">
        <v>6</v>
      </c>
      <c r="F5" s="41"/>
      <c r="G5" s="40">
        <v>3</v>
      </c>
      <c r="H5" s="41">
        <v>1</v>
      </c>
      <c r="I5" s="39">
        <v>1</v>
      </c>
      <c r="J5" s="38">
        <v>1</v>
      </c>
      <c r="K5" s="40">
        <v>1</v>
      </c>
      <c r="L5" s="41"/>
      <c r="M5" s="40">
        <v>3</v>
      </c>
      <c r="N5" s="41">
        <v>1</v>
      </c>
      <c r="O5" s="40">
        <v>1</v>
      </c>
      <c r="P5" s="65"/>
      <c r="Q5" s="42">
        <v>1</v>
      </c>
      <c r="R5" s="43"/>
      <c r="S5" s="68">
        <v>1</v>
      </c>
      <c r="T5" s="41"/>
      <c r="U5" s="40">
        <v>2</v>
      </c>
      <c r="V5" s="41"/>
      <c r="W5" s="14">
        <v>1</v>
      </c>
      <c r="X5" s="63"/>
    </row>
    <row r="6" spans="1:28" ht="15.75">
      <c r="A6" s="78">
        <v>4</v>
      </c>
      <c r="B6" s="35" t="s">
        <v>17</v>
      </c>
      <c r="C6" s="31">
        <v>20</v>
      </c>
      <c r="D6" s="23">
        <f t="shared" si="0"/>
        <v>20</v>
      </c>
      <c r="E6" s="39">
        <v>6</v>
      </c>
      <c r="F6" s="38">
        <v>6</v>
      </c>
      <c r="G6" s="39">
        <v>3</v>
      </c>
      <c r="H6" s="38">
        <v>3</v>
      </c>
      <c r="I6" s="39">
        <v>1</v>
      </c>
      <c r="J6" s="38">
        <v>1</v>
      </c>
      <c r="K6" s="39">
        <v>1</v>
      </c>
      <c r="L6" s="38">
        <v>1</v>
      </c>
      <c r="M6" s="39">
        <v>3</v>
      </c>
      <c r="N6" s="38">
        <v>3</v>
      </c>
      <c r="O6" s="39">
        <v>1</v>
      </c>
      <c r="P6" s="64">
        <v>1</v>
      </c>
      <c r="Q6" s="39">
        <v>1</v>
      </c>
      <c r="R6" s="38">
        <v>1</v>
      </c>
      <c r="S6" s="67">
        <v>1</v>
      </c>
      <c r="T6" s="38">
        <v>1</v>
      </c>
      <c r="U6" s="39">
        <v>2</v>
      </c>
      <c r="V6" s="38">
        <v>2</v>
      </c>
      <c r="W6" s="39">
        <v>1</v>
      </c>
      <c r="X6" s="70">
        <v>1</v>
      </c>
    </row>
    <row r="7" spans="1:28" ht="15.75">
      <c r="A7" s="26">
        <v>5</v>
      </c>
      <c r="B7" s="34" t="s">
        <v>18</v>
      </c>
      <c r="C7" s="30">
        <v>40</v>
      </c>
      <c r="D7" s="22">
        <f t="shared" si="0"/>
        <v>36</v>
      </c>
      <c r="E7" s="39">
        <v>15</v>
      </c>
      <c r="F7" s="38">
        <v>15</v>
      </c>
      <c r="G7" s="42">
        <v>6</v>
      </c>
      <c r="H7" s="43">
        <v>5</v>
      </c>
      <c r="I7" s="39">
        <v>1</v>
      </c>
      <c r="J7" s="38">
        <v>1</v>
      </c>
      <c r="K7" s="40">
        <v>2</v>
      </c>
      <c r="L7" s="41">
        <v>1</v>
      </c>
      <c r="M7" s="39">
        <v>6</v>
      </c>
      <c r="N7" s="38">
        <v>6</v>
      </c>
      <c r="O7" s="39">
        <v>2</v>
      </c>
      <c r="P7" s="64">
        <v>2</v>
      </c>
      <c r="Q7" s="42">
        <v>2</v>
      </c>
      <c r="R7" s="43">
        <v>1</v>
      </c>
      <c r="S7" s="67">
        <v>2</v>
      </c>
      <c r="T7" s="38">
        <v>2</v>
      </c>
      <c r="U7" s="40">
        <v>3</v>
      </c>
      <c r="V7" s="41">
        <v>2</v>
      </c>
      <c r="W7" s="39">
        <v>1</v>
      </c>
      <c r="X7" s="70">
        <v>1</v>
      </c>
    </row>
    <row r="8" spans="1:28" ht="15.75">
      <c r="A8" s="27">
        <v>6</v>
      </c>
      <c r="B8" s="34" t="s">
        <v>19</v>
      </c>
      <c r="C8" s="30">
        <v>20</v>
      </c>
      <c r="D8" s="22">
        <f t="shared" si="0"/>
        <v>18</v>
      </c>
      <c r="E8" s="39">
        <v>6</v>
      </c>
      <c r="F8" s="38">
        <v>6</v>
      </c>
      <c r="G8" s="39">
        <v>3</v>
      </c>
      <c r="H8" s="38">
        <v>3</v>
      </c>
      <c r="I8" s="39">
        <v>1</v>
      </c>
      <c r="J8" s="38">
        <v>1</v>
      </c>
      <c r="K8" s="39">
        <v>1</v>
      </c>
      <c r="L8" s="38">
        <v>1</v>
      </c>
      <c r="M8" s="40">
        <v>3</v>
      </c>
      <c r="N8" s="41">
        <v>2</v>
      </c>
      <c r="O8" s="39">
        <v>1</v>
      </c>
      <c r="P8" s="64">
        <v>1</v>
      </c>
      <c r="Q8" s="39">
        <v>1</v>
      </c>
      <c r="R8" s="38">
        <v>1</v>
      </c>
      <c r="S8" s="67">
        <v>1</v>
      </c>
      <c r="T8" s="38">
        <v>1</v>
      </c>
      <c r="U8" s="39">
        <v>2</v>
      </c>
      <c r="V8" s="38">
        <v>2</v>
      </c>
      <c r="W8" s="42">
        <v>1</v>
      </c>
      <c r="X8" s="43"/>
    </row>
    <row r="9" spans="1:28" ht="15.75">
      <c r="A9" s="26">
        <v>7</v>
      </c>
      <c r="B9" s="34" t="s">
        <v>20</v>
      </c>
      <c r="C9" s="30">
        <v>20</v>
      </c>
      <c r="D9" s="22">
        <f t="shared" si="0"/>
        <v>18</v>
      </c>
      <c r="E9" s="39">
        <v>6</v>
      </c>
      <c r="F9" s="38">
        <v>6</v>
      </c>
      <c r="G9" s="42">
        <v>3</v>
      </c>
      <c r="H9" s="43">
        <v>2</v>
      </c>
      <c r="I9" s="39">
        <v>1</v>
      </c>
      <c r="J9" s="38">
        <v>1</v>
      </c>
      <c r="K9" s="39">
        <v>1</v>
      </c>
      <c r="L9" s="38">
        <v>1</v>
      </c>
      <c r="M9" s="39">
        <v>3</v>
      </c>
      <c r="N9" s="38">
        <v>3</v>
      </c>
      <c r="O9" s="40">
        <v>1</v>
      </c>
      <c r="P9" s="65"/>
      <c r="Q9" s="39">
        <v>1</v>
      </c>
      <c r="R9" s="38">
        <v>1</v>
      </c>
      <c r="S9" s="67">
        <v>1</v>
      </c>
      <c r="T9" s="38">
        <v>1</v>
      </c>
      <c r="U9" s="39">
        <v>2</v>
      </c>
      <c r="V9" s="38">
        <v>2</v>
      </c>
      <c r="W9" s="39">
        <v>1</v>
      </c>
      <c r="X9" s="38">
        <v>1</v>
      </c>
    </row>
    <row r="10" spans="1:28" ht="15.75">
      <c r="A10" s="71">
        <v>8</v>
      </c>
      <c r="B10" s="72" t="s">
        <v>21</v>
      </c>
      <c r="C10" s="73">
        <v>40</v>
      </c>
      <c r="D10" s="74">
        <f t="shared" si="0"/>
        <v>39</v>
      </c>
      <c r="E10" s="39">
        <v>15</v>
      </c>
      <c r="F10" s="38">
        <v>16</v>
      </c>
      <c r="G10" s="42">
        <v>6</v>
      </c>
      <c r="H10" s="43">
        <v>5</v>
      </c>
      <c r="I10" s="39">
        <v>1</v>
      </c>
      <c r="J10" s="38">
        <v>1</v>
      </c>
      <c r="K10" s="39">
        <v>2</v>
      </c>
      <c r="L10" s="38">
        <v>2</v>
      </c>
      <c r="M10" s="39">
        <v>6</v>
      </c>
      <c r="N10" s="38">
        <v>6</v>
      </c>
      <c r="O10" s="39">
        <v>2</v>
      </c>
      <c r="P10" s="64">
        <v>1</v>
      </c>
      <c r="Q10" s="39">
        <v>2</v>
      </c>
      <c r="R10" s="38">
        <v>2</v>
      </c>
      <c r="S10" s="67">
        <v>2</v>
      </c>
      <c r="T10" s="38">
        <v>2</v>
      </c>
      <c r="U10" s="39">
        <v>3</v>
      </c>
      <c r="V10" s="38">
        <v>3</v>
      </c>
      <c r="W10" s="39">
        <v>1</v>
      </c>
      <c r="X10" s="38">
        <v>1</v>
      </c>
    </row>
    <row r="11" spans="1:28" ht="15.75">
      <c r="A11" s="26">
        <v>9</v>
      </c>
      <c r="B11" s="34" t="s">
        <v>22</v>
      </c>
      <c r="C11" s="30">
        <v>20</v>
      </c>
      <c r="D11" s="22">
        <f t="shared" si="0"/>
        <v>16</v>
      </c>
      <c r="E11" s="39">
        <v>6</v>
      </c>
      <c r="F11" s="38">
        <v>6</v>
      </c>
      <c r="G11" s="39">
        <v>3</v>
      </c>
      <c r="H11" s="38">
        <v>3</v>
      </c>
      <c r="I11" s="39">
        <v>1</v>
      </c>
      <c r="J11" s="38">
        <v>1</v>
      </c>
      <c r="K11" s="39">
        <v>1</v>
      </c>
      <c r="L11" s="38">
        <v>1</v>
      </c>
      <c r="M11" s="39">
        <v>3</v>
      </c>
      <c r="N11" s="38">
        <v>3</v>
      </c>
      <c r="O11" s="40">
        <v>1</v>
      </c>
      <c r="P11" s="65"/>
      <c r="Q11" s="40">
        <v>1</v>
      </c>
      <c r="R11" s="41"/>
      <c r="S11" s="67">
        <v>1</v>
      </c>
      <c r="T11" s="38">
        <v>1</v>
      </c>
      <c r="U11" s="40">
        <v>2</v>
      </c>
      <c r="V11" s="41">
        <v>1</v>
      </c>
      <c r="W11" s="14">
        <v>1</v>
      </c>
      <c r="X11" s="63"/>
    </row>
    <row r="12" spans="1:28" ht="15.75">
      <c r="A12" s="27">
        <v>10</v>
      </c>
      <c r="B12" s="34" t="s">
        <v>25</v>
      </c>
      <c r="C12" s="30">
        <v>20</v>
      </c>
      <c r="D12" s="22">
        <f t="shared" si="0"/>
        <v>18</v>
      </c>
      <c r="E12" s="39">
        <v>6</v>
      </c>
      <c r="F12" s="38">
        <v>6</v>
      </c>
      <c r="G12" s="42">
        <v>3</v>
      </c>
      <c r="H12" s="43">
        <v>2</v>
      </c>
      <c r="I12" s="39">
        <v>1</v>
      </c>
      <c r="J12" s="38">
        <v>1</v>
      </c>
      <c r="K12" s="39">
        <v>1</v>
      </c>
      <c r="L12" s="38">
        <v>1</v>
      </c>
      <c r="M12" s="39">
        <v>3</v>
      </c>
      <c r="N12" s="38">
        <v>3</v>
      </c>
      <c r="O12" s="39">
        <v>1</v>
      </c>
      <c r="P12" s="64">
        <v>1</v>
      </c>
      <c r="Q12" s="40">
        <v>1</v>
      </c>
      <c r="R12" s="41"/>
      <c r="S12" s="67">
        <v>1</v>
      </c>
      <c r="T12" s="38">
        <v>1</v>
      </c>
      <c r="U12" s="39">
        <v>2</v>
      </c>
      <c r="V12" s="38">
        <v>2</v>
      </c>
      <c r="W12" s="39">
        <v>1</v>
      </c>
      <c r="X12" s="38">
        <v>1</v>
      </c>
      <c r="AB12" t="s">
        <v>44</v>
      </c>
    </row>
    <row r="13" spans="1:28" ht="15.75">
      <c r="A13" s="77">
        <v>11</v>
      </c>
      <c r="B13" s="72" t="s">
        <v>26</v>
      </c>
      <c r="C13" s="73">
        <v>40</v>
      </c>
      <c r="D13" s="74">
        <f t="shared" si="0"/>
        <v>39</v>
      </c>
      <c r="E13" s="39">
        <v>15</v>
      </c>
      <c r="F13" s="38">
        <v>15</v>
      </c>
      <c r="G13" s="39">
        <v>6</v>
      </c>
      <c r="H13" s="38">
        <v>6</v>
      </c>
      <c r="I13" s="39">
        <v>1</v>
      </c>
      <c r="J13" s="38">
        <v>1</v>
      </c>
      <c r="K13" s="39">
        <v>2</v>
      </c>
      <c r="L13" s="38">
        <v>2</v>
      </c>
      <c r="M13" s="39">
        <v>6</v>
      </c>
      <c r="N13" s="38">
        <v>6</v>
      </c>
      <c r="O13" s="39">
        <v>2</v>
      </c>
      <c r="P13" s="64">
        <v>2</v>
      </c>
      <c r="Q13" s="39">
        <v>2</v>
      </c>
      <c r="R13" s="38">
        <v>2</v>
      </c>
      <c r="S13" s="67">
        <v>2</v>
      </c>
      <c r="T13" s="38">
        <v>2</v>
      </c>
      <c r="U13" s="42">
        <v>3</v>
      </c>
      <c r="V13" s="43">
        <v>2</v>
      </c>
      <c r="W13" s="39">
        <v>1</v>
      </c>
      <c r="X13" s="38">
        <v>1</v>
      </c>
    </row>
    <row r="14" spans="1:28" ht="15.75">
      <c r="A14" s="78">
        <v>12</v>
      </c>
      <c r="B14" s="35" t="s">
        <v>37</v>
      </c>
      <c r="C14" s="31">
        <v>20</v>
      </c>
      <c r="D14" s="23">
        <f t="shared" si="0"/>
        <v>20</v>
      </c>
      <c r="E14" s="39">
        <v>6</v>
      </c>
      <c r="F14" s="38">
        <v>7</v>
      </c>
      <c r="G14" s="39">
        <v>3</v>
      </c>
      <c r="H14" s="38">
        <v>3</v>
      </c>
      <c r="I14" s="39">
        <v>1</v>
      </c>
      <c r="J14" s="38">
        <v>1</v>
      </c>
      <c r="K14" s="39">
        <v>1</v>
      </c>
      <c r="L14" s="38">
        <v>1</v>
      </c>
      <c r="M14" s="39">
        <v>3</v>
      </c>
      <c r="N14" s="38">
        <v>3</v>
      </c>
      <c r="O14" s="39">
        <v>1</v>
      </c>
      <c r="P14" s="64">
        <v>1</v>
      </c>
      <c r="Q14" s="39">
        <v>1</v>
      </c>
      <c r="R14" s="38"/>
      <c r="S14" s="67">
        <v>1</v>
      </c>
      <c r="T14" s="38">
        <v>1</v>
      </c>
      <c r="U14" s="39">
        <v>2</v>
      </c>
      <c r="V14" s="38">
        <v>2</v>
      </c>
      <c r="W14" s="39">
        <v>1</v>
      </c>
      <c r="X14" s="38">
        <v>1</v>
      </c>
    </row>
    <row r="15" spans="1:28" ht="15.75">
      <c r="A15" s="77">
        <v>13</v>
      </c>
      <c r="B15" s="72" t="s">
        <v>38</v>
      </c>
      <c r="C15" s="73">
        <v>20</v>
      </c>
      <c r="D15" s="74">
        <f t="shared" si="0"/>
        <v>19</v>
      </c>
      <c r="E15" s="39">
        <v>6</v>
      </c>
      <c r="F15" s="38">
        <v>6</v>
      </c>
      <c r="G15" s="42">
        <v>3</v>
      </c>
      <c r="H15" s="43">
        <v>2</v>
      </c>
      <c r="I15" s="39">
        <v>1</v>
      </c>
      <c r="J15" s="38">
        <v>1</v>
      </c>
      <c r="K15" s="39">
        <v>1</v>
      </c>
      <c r="L15" s="38">
        <v>1</v>
      </c>
      <c r="M15" s="39">
        <v>3</v>
      </c>
      <c r="N15" s="38">
        <v>3</v>
      </c>
      <c r="O15" s="39">
        <v>1</v>
      </c>
      <c r="P15" s="64">
        <v>1</v>
      </c>
      <c r="Q15" s="39">
        <v>1</v>
      </c>
      <c r="R15" s="38">
        <v>1</v>
      </c>
      <c r="S15" s="67">
        <v>1</v>
      </c>
      <c r="T15" s="38">
        <v>1</v>
      </c>
      <c r="U15" s="39">
        <v>2</v>
      </c>
      <c r="V15" s="38">
        <v>2</v>
      </c>
      <c r="W15" s="39">
        <v>1</v>
      </c>
      <c r="X15" s="38">
        <v>1</v>
      </c>
    </row>
    <row r="16" spans="1:28" ht="15.75">
      <c r="A16" s="27">
        <v>14</v>
      </c>
      <c r="B16" s="34" t="s">
        <v>39</v>
      </c>
      <c r="C16" s="30">
        <v>20</v>
      </c>
      <c r="D16" s="22">
        <f t="shared" si="0"/>
        <v>16</v>
      </c>
      <c r="E16" s="39">
        <v>6</v>
      </c>
      <c r="F16" s="38">
        <v>6</v>
      </c>
      <c r="G16" s="39">
        <v>3</v>
      </c>
      <c r="H16" s="38">
        <v>3</v>
      </c>
      <c r="I16" s="39">
        <v>1</v>
      </c>
      <c r="J16" s="38">
        <v>1</v>
      </c>
      <c r="K16" s="39">
        <v>1</v>
      </c>
      <c r="L16" s="38">
        <v>1</v>
      </c>
      <c r="M16" s="40">
        <v>3</v>
      </c>
      <c r="N16" s="41">
        <v>1</v>
      </c>
      <c r="O16" s="39">
        <v>1</v>
      </c>
      <c r="P16" s="64">
        <v>1</v>
      </c>
      <c r="Q16" s="40">
        <v>1</v>
      </c>
      <c r="R16" s="41"/>
      <c r="S16" s="67">
        <v>1</v>
      </c>
      <c r="T16" s="38">
        <v>1</v>
      </c>
      <c r="U16" s="39">
        <v>2</v>
      </c>
      <c r="V16" s="38">
        <v>2</v>
      </c>
      <c r="W16" s="14">
        <v>1</v>
      </c>
      <c r="X16" s="63"/>
    </row>
    <row r="17" spans="1:24" ht="16.5" thickBot="1">
      <c r="A17" s="77">
        <v>15</v>
      </c>
      <c r="B17" s="72" t="s">
        <v>40</v>
      </c>
      <c r="C17" s="73">
        <v>20</v>
      </c>
      <c r="D17" s="74">
        <f t="shared" si="0"/>
        <v>19</v>
      </c>
      <c r="E17" s="45">
        <v>6</v>
      </c>
      <c r="F17" s="44">
        <v>6</v>
      </c>
      <c r="G17" s="45">
        <v>3</v>
      </c>
      <c r="H17" s="44">
        <v>3</v>
      </c>
      <c r="I17" s="45">
        <v>1</v>
      </c>
      <c r="J17" s="44">
        <v>1</v>
      </c>
      <c r="K17" s="45">
        <v>1</v>
      </c>
      <c r="L17" s="44">
        <v>1</v>
      </c>
      <c r="M17" s="45">
        <v>3</v>
      </c>
      <c r="N17" s="44">
        <v>3</v>
      </c>
      <c r="O17" s="45">
        <v>1</v>
      </c>
      <c r="P17" s="66">
        <v>1</v>
      </c>
      <c r="Q17" s="45">
        <v>1</v>
      </c>
      <c r="R17" s="44">
        <v>1</v>
      </c>
      <c r="S17" s="69">
        <v>1</v>
      </c>
      <c r="T17" s="44">
        <v>1</v>
      </c>
      <c r="U17" s="45">
        <v>2</v>
      </c>
      <c r="V17" s="44">
        <v>2</v>
      </c>
      <c r="W17" s="75">
        <v>1</v>
      </c>
      <c r="X17" s="76"/>
    </row>
    <row r="18" spans="1:24" ht="15.75">
      <c r="A18" s="28" t="s">
        <v>1</v>
      </c>
      <c r="B18" s="36" t="s">
        <v>2</v>
      </c>
      <c r="C18" s="112" t="s">
        <v>3</v>
      </c>
      <c r="D18" s="106"/>
      <c r="E18" s="105" t="s">
        <v>4</v>
      </c>
      <c r="F18" s="106"/>
      <c r="G18" s="105" t="s">
        <v>5</v>
      </c>
      <c r="H18" s="106"/>
      <c r="I18" s="105" t="s">
        <v>6</v>
      </c>
      <c r="J18" s="106"/>
      <c r="K18" s="105" t="s">
        <v>7</v>
      </c>
      <c r="L18" s="106"/>
      <c r="M18" s="105" t="s">
        <v>8</v>
      </c>
      <c r="N18" s="106"/>
      <c r="O18" s="105" t="s">
        <v>9</v>
      </c>
      <c r="P18" s="106"/>
      <c r="Q18" s="113" t="s">
        <v>10</v>
      </c>
      <c r="R18" s="114"/>
      <c r="S18" s="105" t="s">
        <v>11</v>
      </c>
      <c r="T18" s="106"/>
      <c r="U18" s="105" t="s">
        <v>12</v>
      </c>
      <c r="V18" s="106"/>
      <c r="W18" s="113" t="s">
        <v>13</v>
      </c>
      <c r="X18" s="114"/>
    </row>
    <row r="19" spans="1:24" s="6" customFormat="1" ht="15.75" thickBot="1">
      <c r="A19" s="29">
        <v>1</v>
      </c>
      <c r="B19" s="37" t="s">
        <v>43</v>
      </c>
      <c r="C19" s="32">
        <f>SUM(C3:C17)</f>
        <v>360</v>
      </c>
      <c r="D19" s="24">
        <f t="shared" ref="D19:X19" si="1">SUM(D3:D17)</f>
        <v>311</v>
      </c>
      <c r="E19" s="47">
        <f t="shared" si="1"/>
        <v>117</v>
      </c>
      <c r="F19" s="48">
        <f>SUM(F3:F17)</f>
        <v>112</v>
      </c>
      <c r="G19" s="47">
        <f t="shared" si="1"/>
        <v>54</v>
      </c>
      <c r="H19" s="48">
        <f>SUM(H3:H17)</f>
        <v>45</v>
      </c>
      <c r="I19" s="47">
        <f t="shared" si="1"/>
        <v>15</v>
      </c>
      <c r="J19" s="48">
        <f t="shared" si="1"/>
        <v>14</v>
      </c>
      <c r="K19" s="47">
        <f t="shared" si="1"/>
        <v>18</v>
      </c>
      <c r="L19" s="48">
        <f t="shared" si="1"/>
        <v>16</v>
      </c>
      <c r="M19" s="47">
        <f t="shared" si="1"/>
        <v>54</v>
      </c>
      <c r="N19" s="48">
        <f t="shared" si="1"/>
        <v>47</v>
      </c>
      <c r="O19" s="47">
        <f t="shared" si="1"/>
        <v>18</v>
      </c>
      <c r="P19" s="48">
        <f t="shared" si="1"/>
        <v>14</v>
      </c>
      <c r="Q19" s="47">
        <f t="shared" si="1"/>
        <v>18</v>
      </c>
      <c r="R19" s="48">
        <f t="shared" si="1"/>
        <v>12</v>
      </c>
      <c r="S19" s="47">
        <f t="shared" si="1"/>
        <v>18</v>
      </c>
      <c r="T19" s="48">
        <f t="shared" si="1"/>
        <v>17</v>
      </c>
      <c r="U19" s="47">
        <f t="shared" si="1"/>
        <v>33</v>
      </c>
      <c r="V19" s="48">
        <f t="shared" si="1"/>
        <v>26</v>
      </c>
      <c r="W19" s="49">
        <f t="shared" si="1"/>
        <v>15</v>
      </c>
      <c r="X19" s="50">
        <f t="shared" si="1"/>
        <v>8</v>
      </c>
    </row>
  </sheetData>
  <mergeCells count="23">
    <mergeCell ref="W18:X18"/>
    <mergeCell ref="M18:N18"/>
    <mergeCell ref="O18:P18"/>
    <mergeCell ref="Q18:R18"/>
    <mergeCell ref="S18:T18"/>
    <mergeCell ref="U18:V18"/>
    <mergeCell ref="C18:D18"/>
    <mergeCell ref="E18:F18"/>
    <mergeCell ref="G18:H18"/>
    <mergeCell ref="I18:J18"/>
    <mergeCell ref="K18:L18"/>
    <mergeCell ref="C2:D2"/>
    <mergeCell ref="A1:X1"/>
    <mergeCell ref="W2:X2"/>
    <mergeCell ref="U2:V2"/>
    <mergeCell ref="S2:T2"/>
    <mergeCell ref="Q2:R2"/>
    <mergeCell ref="O2:P2"/>
    <mergeCell ref="M2:N2"/>
    <mergeCell ref="K2:L2"/>
    <mergeCell ref="I2:J2"/>
    <mergeCell ref="G2:H2"/>
    <mergeCell ref="E2:F2"/>
  </mergeCells>
  <pageMargins left="0.26" right="0.16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6"/>
  <sheetViews>
    <sheetView workbookViewId="0">
      <selection activeCell="E3" sqref="E3:E14"/>
    </sheetView>
  </sheetViews>
  <sheetFormatPr defaultRowHeight="15"/>
  <cols>
    <col min="1" max="1" width="7.7109375" style="91" bestFit="1" customWidth="1"/>
    <col min="2" max="2" width="12.28515625" style="91" customWidth="1"/>
    <col min="3" max="4" width="5.7109375" style="91" customWidth="1"/>
    <col min="5" max="23" width="5.140625" style="91" customWidth="1"/>
    <col min="24" max="24" width="5.140625" style="89" customWidth="1"/>
    <col min="25" max="16384" width="9.140625" style="91"/>
  </cols>
  <sheetData>
    <row r="1" spans="1:24" ht="21" thickBot="1">
      <c r="A1" s="119" t="s">
        <v>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1"/>
    </row>
    <row r="2" spans="1:24" ht="15.75">
      <c r="A2" s="83" t="s">
        <v>1</v>
      </c>
      <c r="B2" s="83" t="s">
        <v>2</v>
      </c>
      <c r="C2" s="117" t="s">
        <v>3</v>
      </c>
      <c r="D2" s="118"/>
      <c r="E2" s="117" t="s">
        <v>4</v>
      </c>
      <c r="F2" s="118"/>
      <c r="G2" s="117" t="s">
        <v>5</v>
      </c>
      <c r="H2" s="118"/>
      <c r="I2" s="117" t="s">
        <v>6</v>
      </c>
      <c r="J2" s="118"/>
      <c r="K2" s="117" t="s">
        <v>7</v>
      </c>
      <c r="L2" s="118"/>
      <c r="M2" s="117" t="s">
        <v>8</v>
      </c>
      <c r="N2" s="118"/>
      <c r="O2" s="117" t="s">
        <v>9</v>
      </c>
      <c r="P2" s="118"/>
      <c r="Q2" s="117" t="s">
        <v>10</v>
      </c>
      <c r="R2" s="118"/>
      <c r="S2" s="117" t="s">
        <v>11</v>
      </c>
      <c r="T2" s="118"/>
      <c r="U2" s="117" t="s">
        <v>12</v>
      </c>
      <c r="V2" s="118"/>
      <c r="W2" s="117" t="s">
        <v>13</v>
      </c>
      <c r="X2" s="118"/>
    </row>
    <row r="3" spans="1:24" ht="15.75">
      <c r="A3" s="79">
        <v>1</v>
      </c>
      <c r="B3" s="72" t="s">
        <v>23</v>
      </c>
      <c r="C3" s="80">
        <v>15</v>
      </c>
      <c r="D3" s="74"/>
      <c r="E3" s="12">
        <v>3</v>
      </c>
      <c r="F3" s="9"/>
      <c r="G3" s="12">
        <v>2</v>
      </c>
      <c r="H3" s="9"/>
      <c r="I3" s="12">
        <v>1</v>
      </c>
      <c r="J3" s="9"/>
      <c r="K3" s="12">
        <v>1</v>
      </c>
      <c r="L3" s="9"/>
      <c r="M3" s="12">
        <v>2</v>
      </c>
      <c r="N3" s="9"/>
      <c r="O3" s="12">
        <v>1</v>
      </c>
      <c r="P3" s="9"/>
      <c r="Q3" s="12">
        <v>1</v>
      </c>
      <c r="R3" s="9"/>
      <c r="S3" s="12">
        <v>1</v>
      </c>
      <c r="T3" s="9"/>
      <c r="U3" s="12">
        <v>2</v>
      </c>
      <c r="V3" s="9"/>
      <c r="W3" s="12">
        <v>1</v>
      </c>
      <c r="X3" s="9"/>
    </row>
    <row r="4" spans="1:24" ht="15.75">
      <c r="A4" s="81">
        <v>2</v>
      </c>
      <c r="B4" s="72" t="s">
        <v>24</v>
      </c>
      <c r="C4" s="80">
        <v>40</v>
      </c>
      <c r="D4" s="74"/>
      <c r="E4" s="12">
        <v>15</v>
      </c>
      <c r="F4" s="9"/>
      <c r="G4" s="12">
        <v>6</v>
      </c>
      <c r="H4" s="9"/>
      <c r="I4" s="12">
        <v>1</v>
      </c>
      <c r="J4" s="9"/>
      <c r="K4" s="12">
        <v>2</v>
      </c>
      <c r="L4" s="9"/>
      <c r="M4" s="12">
        <v>6</v>
      </c>
      <c r="N4" s="9"/>
      <c r="O4" s="12">
        <v>2</v>
      </c>
      <c r="P4" s="9"/>
      <c r="Q4" s="12">
        <v>2</v>
      </c>
      <c r="R4" s="9"/>
      <c r="S4" s="12">
        <f>C4*5/100</f>
        <v>2</v>
      </c>
      <c r="T4" s="9"/>
      <c r="U4" s="12">
        <v>3</v>
      </c>
      <c r="V4" s="9"/>
      <c r="W4" s="12">
        <v>1</v>
      </c>
      <c r="X4" s="9"/>
    </row>
    <row r="5" spans="1:24" ht="15.75">
      <c r="A5" s="79">
        <v>3</v>
      </c>
      <c r="B5" s="72" t="s">
        <v>27</v>
      </c>
      <c r="C5" s="80">
        <v>10</v>
      </c>
      <c r="D5" s="74"/>
      <c r="E5" s="12">
        <v>2</v>
      </c>
      <c r="F5" s="9"/>
      <c r="G5" s="12">
        <v>1</v>
      </c>
      <c r="H5" s="9"/>
      <c r="I5" s="12">
        <v>1</v>
      </c>
      <c r="J5" s="9"/>
      <c r="K5" s="12">
        <v>1</v>
      </c>
      <c r="L5" s="9"/>
      <c r="M5" s="12">
        <v>1</v>
      </c>
      <c r="N5" s="9"/>
      <c r="O5" s="12">
        <v>1</v>
      </c>
      <c r="P5" s="9"/>
      <c r="Q5" s="12">
        <v>1</v>
      </c>
      <c r="R5" s="9"/>
      <c r="S5" s="12">
        <v>1</v>
      </c>
      <c r="T5" s="9"/>
      <c r="U5" s="12">
        <v>1</v>
      </c>
      <c r="V5" s="9"/>
      <c r="W5" s="42">
        <v>0</v>
      </c>
      <c r="X5" s="9"/>
    </row>
    <row r="6" spans="1:24" s="90" customFormat="1" ht="15.75">
      <c r="A6" s="81">
        <v>4</v>
      </c>
      <c r="B6" s="72" t="s">
        <v>28</v>
      </c>
      <c r="C6" s="80">
        <v>20</v>
      </c>
      <c r="D6" s="74"/>
      <c r="E6" s="12">
        <v>6</v>
      </c>
      <c r="F6" s="9"/>
      <c r="G6" s="12">
        <v>3</v>
      </c>
      <c r="H6" s="9"/>
      <c r="I6" s="12">
        <v>1</v>
      </c>
      <c r="J6" s="9"/>
      <c r="K6" s="12">
        <v>1</v>
      </c>
      <c r="L6" s="9"/>
      <c r="M6" s="12">
        <v>3</v>
      </c>
      <c r="N6" s="9"/>
      <c r="O6" s="12">
        <v>1</v>
      </c>
      <c r="P6" s="9"/>
      <c r="Q6" s="12">
        <v>1</v>
      </c>
      <c r="R6" s="9"/>
      <c r="S6" s="12">
        <v>1</v>
      </c>
      <c r="T6" s="9"/>
      <c r="U6" s="12">
        <v>2</v>
      </c>
      <c r="V6" s="9"/>
      <c r="W6" s="12">
        <v>1</v>
      </c>
      <c r="X6" s="9"/>
    </row>
    <row r="7" spans="1:24" ht="15.75">
      <c r="A7" s="79">
        <v>5</v>
      </c>
      <c r="B7" s="72" t="s">
        <v>29</v>
      </c>
      <c r="C7" s="80">
        <v>20</v>
      </c>
      <c r="D7" s="74"/>
      <c r="E7" s="12">
        <v>6</v>
      </c>
      <c r="F7" s="9"/>
      <c r="G7" s="12">
        <v>3</v>
      </c>
      <c r="H7" s="9"/>
      <c r="I7" s="12">
        <v>1</v>
      </c>
      <c r="J7" s="9"/>
      <c r="K7" s="12">
        <v>1</v>
      </c>
      <c r="L7" s="9"/>
      <c r="M7" s="12">
        <v>3</v>
      </c>
      <c r="N7" s="9"/>
      <c r="O7" s="12">
        <v>1</v>
      </c>
      <c r="P7" s="9"/>
      <c r="Q7" s="12">
        <v>1</v>
      </c>
      <c r="R7" s="9"/>
      <c r="S7" s="12">
        <v>1</v>
      </c>
      <c r="T7" s="9"/>
      <c r="U7" s="12">
        <v>2</v>
      </c>
      <c r="V7" s="9"/>
      <c r="W7" s="12">
        <v>1</v>
      </c>
      <c r="X7" s="9"/>
    </row>
    <row r="8" spans="1:24" ht="15.75">
      <c r="A8" s="81">
        <v>6</v>
      </c>
      <c r="B8" s="72" t="s">
        <v>30</v>
      </c>
      <c r="C8" s="80">
        <v>20</v>
      </c>
      <c r="D8" s="74"/>
      <c r="E8" s="12">
        <v>6</v>
      </c>
      <c r="F8" s="9"/>
      <c r="G8" s="12">
        <v>3</v>
      </c>
      <c r="H8" s="9"/>
      <c r="I8" s="12">
        <v>1</v>
      </c>
      <c r="J8" s="9"/>
      <c r="K8" s="12">
        <v>1</v>
      </c>
      <c r="L8" s="9"/>
      <c r="M8" s="12">
        <v>3</v>
      </c>
      <c r="N8" s="9"/>
      <c r="O8" s="12">
        <v>1</v>
      </c>
      <c r="P8" s="9"/>
      <c r="Q8" s="12">
        <v>1</v>
      </c>
      <c r="R8" s="9"/>
      <c r="S8" s="12">
        <v>1</v>
      </c>
      <c r="T8" s="9"/>
      <c r="U8" s="12">
        <v>2</v>
      </c>
      <c r="V8" s="9"/>
      <c r="W8" s="12">
        <v>1</v>
      </c>
      <c r="X8" s="9"/>
    </row>
    <row r="9" spans="1:24" ht="15.75">
      <c r="A9" s="79">
        <v>7</v>
      </c>
      <c r="B9" s="72" t="s">
        <v>31</v>
      </c>
      <c r="C9" s="80">
        <v>20</v>
      </c>
      <c r="D9" s="74"/>
      <c r="E9" s="12">
        <v>6</v>
      </c>
      <c r="F9" s="9"/>
      <c r="G9" s="12">
        <v>3</v>
      </c>
      <c r="H9" s="9"/>
      <c r="I9" s="12">
        <v>1</v>
      </c>
      <c r="J9" s="9"/>
      <c r="K9" s="12">
        <v>1</v>
      </c>
      <c r="L9" s="9"/>
      <c r="M9" s="12">
        <v>3</v>
      </c>
      <c r="N9" s="9"/>
      <c r="O9" s="12">
        <v>1</v>
      </c>
      <c r="P9" s="9"/>
      <c r="Q9" s="12">
        <v>1</v>
      </c>
      <c r="R9" s="9"/>
      <c r="S9" s="12">
        <v>1</v>
      </c>
      <c r="T9" s="9"/>
      <c r="U9" s="12">
        <v>2</v>
      </c>
      <c r="V9" s="9"/>
      <c r="W9" s="12">
        <v>1</v>
      </c>
      <c r="X9" s="9"/>
    </row>
    <row r="10" spans="1:24" ht="15.75">
      <c r="A10" s="81">
        <v>8</v>
      </c>
      <c r="B10" s="72" t="s">
        <v>32</v>
      </c>
      <c r="C10" s="80">
        <v>50</v>
      </c>
      <c r="D10" s="74"/>
      <c r="E10" s="12">
        <v>18</v>
      </c>
      <c r="F10" s="9"/>
      <c r="G10" s="12">
        <v>8</v>
      </c>
      <c r="H10" s="9"/>
      <c r="I10" s="12">
        <v>2</v>
      </c>
      <c r="J10" s="9"/>
      <c r="K10" s="12">
        <f>C10*4/100</f>
        <v>2</v>
      </c>
      <c r="L10" s="9"/>
      <c r="M10" s="12">
        <v>8</v>
      </c>
      <c r="N10" s="9"/>
      <c r="O10" s="12">
        <v>2</v>
      </c>
      <c r="P10" s="9"/>
      <c r="Q10" s="12">
        <v>2</v>
      </c>
      <c r="R10" s="9"/>
      <c r="S10" s="12">
        <v>3</v>
      </c>
      <c r="T10" s="9"/>
      <c r="U10" s="12">
        <f>C10*8/100</f>
        <v>4</v>
      </c>
      <c r="V10" s="9"/>
      <c r="W10" s="12">
        <v>1</v>
      </c>
      <c r="X10" s="9"/>
    </row>
    <row r="11" spans="1:24" ht="15.75">
      <c r="A11" s="79">
        <v>9</v>
      </c>
      <c r="B11" s="72" t="s">
        <v>33</v>
      </c>
      <c r="C11" s="80">
        <v>30</v>
      </c>
      <c r="D11" s="74"/>
      <c r="E11" s="12">
        <v>7</v>
      </c>
      <c r="F11" s="9"/>
      <c r="G11" s="12">
        <v>3</v>
      </c>
      <c r="H11" s="9"/>
      <c r="I11" s="12">
        <v>3</v>
      </c>
      <c r="J11" s="9"/>
      <c r="K11" s="12">
        <v>3</v>
      </c>
      <c r="L11" s="9"/>
      <c r="M11" s="12">
        <v>3</v>
      </c>
      <c r="N11" s="9"/>
      <c r="O11" s="12">
        <v>3</v>
      </c>
      <c r="P11" s="9"/>
      <c r="Q11" s="12">
        <v>3</v>
      </c>
      <c r="R11" s="9"/>
      <c r="S11" s="12">
        <v>3</v>
      </c>
      <c r="T11" s="9"/>
      <c r="U11" s="12">
        <v>3</v>
      </c>
      <c r="V11" s="9"/>
      <c r="W11" s="12">
        <v>0</v>
      </c>
      <c r="X11" s="9"/>
    </row>
    <row r="12" spans="1:24" ht="15.75">
      <c r="A12" s="82">
        <v>10</v>
      </c>
      <c r="B12" s="72" t="s">
        <v>34</v>
      </c>
      <c r="C12" s="80">
        <v>20</v>
      </c>
      <c r="D12" s="74"/>
      <c r="E12" s="12">
        <v>6</v>
      </c>
      <c r="F12" s="9"/>
      <c r="G12" s="12">
        <v>3</v>
      </c>
      <c r="H12" s="9"/>
      <c r="I12" s="12">
        <v>1</v>
      </c>
      <c r="J12" s="9"/>
      <c r="K12" s="12">
        <v>1</v>
      </c>
      <c r="L12" s="9"/>
      <c r="M12" s="12">
        <v>3</v>
      </c>
      <c r="N12" s="9"/>
      <c r="O12" s="12">
        <v>1</v>
      </c>
      <c r="P12" s="9"/>
      <c r="Q12" s="12">
        <v>1</v>
      </c>
      <c r="R12" s="9"/>
      <c r="S12" s="12">
        <v>1</v>
      </c>
      <c r="T12" s="9"/>
      <c r="U12" s="12">
        <v>2</v>
      </c>
      <c r="V12" s="9"/>
      <c r="W12" s="12">
        <v>1</v>
      </c>
      <c r="X12" s="9"/>
    </row>
    <row r="13" spans="1:24" ht="15.75">
      <c r="A13" s="79">
        <v>11</v>
      </c>
      <c r="B13" s="72" t="s">
        <v>35</v>
      </c>
      <c r="C13" s="80">
        <v>15</v>
      </c>
      <c r="D13" s="74"/>
      <c r="E13" s="12">
        <v>4</v>
      </c>
      <c r="F13" s="9"/>
      <c r="G13" s="12">
        <v>2</v>
      </c>
      <c r="H13" s="9"/>
      <c r="I13" s="12">
        <v>1</v>
      </c>
      <c r="J13" s="9"/>
      <c r="K13" s="12">
        <v>1</v>
      </c>
      <c r="L13" s="9"/>
      <c r="M13" s="12">
        <v>2</v>
      </c>
      <c r="N13" s="9"/>
      <c r="O13" s="12">
        <v>1</v>
      </c>
      <c r="P13" s="9"/>
      <c r="Q13" s="12">
        <v>1</v>
      </c>
      <c r="R13" s="9"/>
      <c r="S13" s="12">
        <v>1</v>
      </c>
      <c r="T13" s="9"/>
      <c r="U13" s="12">
        <f>C13*8/100</f>
        <v>1.2</v>
      </c>
      <c r="V13" s="9"/>
      <c r="W13" s="12">
        <v>1</v>
      </c>
      <c r="X13" s="9"/>
    </row>
    <row r="14" spans="1:24" ht="15.75">
      <c r="A14" s="81">
        <v>12</v>
      </c>
      <c r="B14" s="72" t="s">
        <v>36</v>
      </c>
      <c r="C14" s="80">
        <v>50</v>
      </c>
      <c r="D14" s="74"/>
      <c r="E14" s="12">
        <v>18</v>
      </c>
      <c r="F14" s="9"/>
      <c r="G14" s="12">
        <v>8</v>
      </c>
      <c r="H14" s="9"/>
      <c r="I14" s="12">
        <v>2</v>
      </c>
      <c r="J14" s="9"/>
      <c r="K14" s="12">
        <f>C14*4/100</f>
        <v>2</v>
      </c>
      <c r="L14" s="9"/>
      <c r="M14" s="12">
        <v>8</v>
      </c>
      <c r="N14" s="9"/>
      <c r="O14" s="12">
        <v>2</v>
      </c>
      <c r="P14" s="9"/>
      <c r="Q14" s="12">
        <v>2</v>
      </c>
      <c r="R14" s="9"/>
      <c r="S14" s="12">
        <v>3</v>
      </c>
      <c r="T14" s="9"/>
      <c r="U14" s="12">
        <f>C14*8/100</f>
        <v>4</v>
      </c>
      <c r="V14" s="9"/>
      <c r="W14" s="12">
        <v>1</v>
      </c>
      <c r="X14" s="9"/>
    </row>
    <row r="15" spans="1:24" ht="15.75">
      <c r="A15" s="84" t="s">
        <v>1</v>
      </c>
      <c r="B15" s="84" t="s">
        <v>2</v>
      </c>
      <c r="C15" s="115" t="s">
        <v>3</v>
      </c>
      <c r="D15" s="116"/>
      <c r="E15" s="115" t="s">
        <v>4</v>
      </c>
      <c r="F15" s="116"/>
      <c r="G15" s="115" t="s">
        <v>5</v>
      </c>
      <c r="H15" s="116"/>
      <c r="I15" s="115" t="s">
        <v>6</v>
      </c>
      <c r="J15" s="116"/>
      <c r="K15" s="115" t="s">
        <v>7</v>
      </c>
      <c r="L15" s="116"/>
      <c r="M15" s="115" t="s">
        <v>8</v>
      </c>
      <c r="N15" s="116"/>
      <c r="O15" s="115" t="s">
        <v>9</v>
      </c>
      <c r="P15" s="116"/>
      <c r="Q15" s="115" t="s">
        <v>10</v>
      </c>
      <c r="R15" s="116"/>
      <c r="S15" s="115" t="s">
        <v>11</v>
      </c>
      <c r="T15" s="116"/>
      <c r="U15" s="115" t="s">
        <v>12</v>
      </c>
      <c r="V15" s="116"/>
      <c r="W15" s="115" t="s">
        <v>13</v>
      </c>
      <c r="X15" s="116"/>
    </row>
    <row r="16" spans="1:24" ht="15.75" thickBot="1">
      <c r="A16" s="85">
        <v>1</v>
      </c>
      <c r="B16" s="85" t="s">
        <v>42</v>
      </c>
      <c r="C16" s="86">
        <f t="shared" ref="C16:X16" si="0">SUM(C3:C14)</f>
        <v>310</v>
      </c>
      <c r="D16" s="87">
        <f t="shared" si="0"/>
        <v>0</v>
      </c>
      <c r="E16" s="86">
        <f t="shared" si="0"/>
        <v>97</v>
      </c>
      <c r="F16" s="87">
        <f t="shared" si="0"/>
        <v>0</v>
      </c>
      <c r="G16" s="86">
        <f t="shared" si="0"/>
        <v>45</v>
      </c>
      <c r="H16" s="87">
        <f t="shared" si="0"/>
        <v>0</v>
      </c>
      <c r="I16" s="86">
        <f t="shared" si="0"/>
        <v>16</v>
      </c>
      <c r="J16" s="87">
        <f t="shared" si="0"/>
        <v>0</v>
      </c>
      <c r="K16" s="86">
        <f t="shared" si="0"/>
        <v>17</v>
      </c>
      <c r="L16" s="87">
        <f t="shared" si="0"/>
        <v>0</v>
      </c>
      <c r="M16" s="86">
        <f t="shared" si="0"/>
        <v>45</v>
      </c>
      <c r="N16" s="87">
        <f t="shared" si="0"/>
        <v>0</v>
      </c>
      <c r="O16" s="86">
        <f t="shared" si="0"/>
        <v>17</v>
      </c>
      <c r="P16" s="87">
        <f t="shared" si="0"/>
        <v>0</v>
      </c>
      <c r="Q16" s="86">
        <f t="shared" si="0"/>
        <v>17</v>
      </c>
      <c r="R16" s="87">
        <f t="shared" si="0"/>
        <v>0</v>
      </c>
      <c r="S16" s="86">
        <f t="shared" si="0"/>
        <v>19</v>
      </c>
      <c r="T16" s="87">
        <f t="shared" si="0"/>
        <v>0</v>
      </c>
      <c r="U16" s="86">
        <f t="shared" si="0"/>
        <v>28.2</v>
      </c>
      <c r="V16" s="87">
        <f t="shared" si="0"/>
        <v>0</v>
      </c>
      <c r="W16" s="86">
        <f t="shared" si="0"/>
        <v>10</v>
      </c>
      <c r="X16" s="88">
        <f t="shared" si="0"/>
        <v>0</v>
      </c>
    </row>
  </sheetData>
  <mergeCells count="23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</mergeCells>
  <pageMargins left="0.37" right="0.36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BCA</vt:lpstr>
      <vt:lpstr>PSS</vt:lpstr>
      <vt:lpstr>BSS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sandsh</cp:lastModifiedBy>
  <cp:lastPrinted>2023-12-21T07:31:28Z</cp:lastPrinted>
  <dcterms:created xsi:type="dcterms:W3CDTF">2022-07-21T11:13:04Z</dcterms:created>
  <dcterms:modified xsi:type="dcterms:W3CDTF">2024-02-01T11:37:18Z</dcterms:modified>
</cp:coreProperties>
</file>